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פרויקטים\שער שומרון\מכרז אבטחה 2023\"/>
    </mc:Choice>
  </mc:AlternateContent>
  <bookViews>
    <workbookView xWindow="0" yWindow="0" windowWidth="23040" windowHeight="8676"/>
  </bookViews>
  <sheets>
    <sheet name="הצעות המחי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E4" i="2"/>
  <c r="B4" i="2"/>
  <c r="E13" i="2" l="1"/>
  <c r="I13" i="2"/>
  <c r="B13" i="2"/>
  <c r="I15" i="2" l="1"/>
  <c r="C23" i="2" s="1"/>
  <c r="D23" i="2" s="1"/>
  <c r="E15" i="2" l="1"/>
  <c r="C22" i="2" s="1"/>
  <c r="B15" i="2"/>
  <c r="C21" i="2" s="1"/>
  <c r="D22" i="2" l="1"/>
  <c r="D21" i="2"/>
  <c r="D24" i="2" l="1"/>
</calcChain>
</file>

<file path=xl/sharedStrings.xml><?xml version="1.0" encoding="utf-8"?>
<sst xmlns="http://schemas.openxmlformats.org/spreadsheetml/2006/main" count="62" uniqueCount="37">
  <si>
    <t xml:space="preserve">שכר יסוד </t>
  </si>
  <si>
    <t>עלות תנאים סוציאליים באופן מלא</t>
  </si>
  <si>
    <t>עלות הכשרות וריענונים כולל תשלום שכר באימון</t>
  </si>
  <si>
    <t xml:space="preserve">עלות ביגוד, חימוש, אגרות נשק, ביטוחים, ערבויות </t>
  </si>
  <si>
    <t>עלות פרסום, שיווק, הוצאות משרד, הנהלה וכלליות</t>
  </si>
  <si>
    <t>סה"כ עלות ללא רווח</t>
  </si>
  <si>
    <t>העלות בשקלים חדשים ללא מע"מ</t>
  </si>
  <si>
    <t>תפקיד</t>
  </si>
  <si>
    <t>מחיר ליחידה בש"ח ללא מע"מ</t>
  </si>
  <si>
    <t>סה"כ מחיר הש"ח ללא מע"מ כפול כמות</t>
  </si>
  <si>
    <t>סה"כ לצורך בחינת הצעות במכרז</t>
  </si>
  <si>
    <t>XXXXXX</t>
  </si>
  <si>
    <t>אומדן שעות בשנה</t>
  </si>
  <si>
    <t>עלות אמצעי קשר בהתאם להוראות המכרז</t>
  </si>
  <si>
    <t>רווח שאינו נמוך מ 3%</t>
  </si>
  <si>
    <t>טבלת סיכום הצעות המחיר לשנה</t>
  </si>
  <si>
    <t>תוספת לשכר יסוד גבוה יותר</t>
  </si>
  <si>
    <t>תוספת עלות תנאים סוציאליים לשכר גבוה יותר</t>
  </si>
  <si>
    <t xml:space="preserve">עלות הכשרות וריענונים כולל תשלום שכר באימון </t>
  </si>
  <si>
    <t>מאבטח מוסדות חינוך לשעה</t>
  </si>
  <si>
    <t>מאבטח מוס"ח לשעה</t>
  </si>
  <si>
    <t>מאבטח חמוש לאירועים</t>
  </si>
  <si>
    <t>עלות כלכלה באירוע</t>
  </si>
  <si>
    <t>אין למלא</t>
  </si>
  <si>
    <t>סדרן לא חמוש לאירועים לשעה</t>
  </si>
  <si>
    <t>סדרן לא חמוש לאירועים לשנה</t>
  </si>
  <si>
    <t>עלות מפקחים כולל רכב בהתאם להוראות המכרז</t>
  </si>
  <si>
    <t>עלות מפקח כולל רכב בהתאם להוראות המכרז</t>
  </si>
  <si>
    <t xml:space="preserve">עלות כלכלה </t>
  </si>
  <si>
    <t>סה"כ מאבטח חמוש לאירועים לשעה. הצעת המחיר לא תעלה על 75 ₪ לשעה ללא מע"מ</t>
  </si>
  <si>
    <t>סה"כ סדרן לא  חמוש לאירועים לשעה. הצעת המחיר לא תעלה על 70 ₪ לשעה ללא מע"מ</t>
  </si>
  <si>
    <t>ללא התחייבות להזמנה</t>
  </si>
  <si>
    <r>
      <t>בהתאם להזמנה המחיר לא יעלה על 7,000 ₪ לחודש כולל דלק, לא כולל סייר ולא כולל מע"מ.</t>
    </r>
    <r>
      <rPr>
        <b/>
        <sz val="14"/>
        <color theme="1"/>
        <rFont val="David"/>
        <family val="2"/>
      </rPr>
      <t xml:space="preserve"> לא משוקלל במסגרת בחירת ההצעה הזוכה</t>
    </r>
  </si>
  <si>
    <r>
      <t>בהתאם להזמנה המחיר לא יעלה על 20 ₪ לשעה כולל דלק, לא כולל סייר ולא כולל מע"מ.</t>
    </r>
    <r>
      <rPr>
        <b/>
        <sz val="14"/>
        <color theme="1"/>
        <rFont val="David"/>
        <family val="2"/>
      </rPr>
      <t xml:space="preserve"> לא משוקלל במסגרת בחירת ההצעה הזוכה</t>
    </r>
  </si>
  <si>
    <t>הצעת מחיר לחודש לרכב 4*2 כולל דלק ולא כולל סייר. לא ישוקלל במסגרת בחירת ההצעה הזוכה</t>
  </si>
  <si>
    <t>הצעת מחיר לשעה לרכב 4*2 כולל דלק ולא כולל סייר. לא ישוקלל במסגרת בחירת ההצעה הזוכה</t>
  </si>
  <si>
    <t>סה"כ עלות מאבטח מוס"ח לשעה.הצעת המחיר לא תעלה על 65 ₪ לשעה ללא מע"מ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</si>
</sst>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Arial"/>
      <family val="2"/>
      <charset val="177"/>
      <scheme val="minor"/>
    </font>
    <font>
      <sz val="12"/>
      <color theme="1"/>
      <name val="David"/>
      <family val="2"/>
    </font>
    <font>
      <b/>
      <sz val="12"/>
      <color theme="1"/>
      <name val="David"/>
      <family val="2"/>
    </font>
    <font>
      <b/>
      <sz val="14"/>
      <color theme="1"/>
      <name val="David"/>
      <family val="2"/>
    </font>
    <font>
      <sz val="14"/>
      <color theme="1"/>
      <name val="David"/>
      <family val="2"/>
    </font>
    <font>
      <b/>
      <sz val="14"/>
      <name val="David"/>
      <family val="2"/>
    </font>
    <font>
      <sz val="14"/>
      <name val="David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4" fontId="5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center" vertical="center" wrapText="1" readingOrder="2"/>
      <protection locked="0"/>
    </xf>
    <xf numFmtId="3" fontId="3" fillId="0" borderId="0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1" fillId="0" borderId="1" xfId="0" applyNumberFormat="1" applyFont="1" applyBorder="1" applyAlignment="1" applyProtection="1">
      <alignment horizontal="center"/>
    </xf>
    <xf numFmtId="3" fontId="4" fillId="0" borderId="1" xfId="0" applyNumberFormat="1" applyFont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 wrapText="1"/>
    </xf>
    <xf numFmtId="4" fontId="5" fillId="0" borderId="6" xfId="0" applyNumberFormat="1" applyFont="1" applyFill="1" applyBorder="1" applyAlignment="1" applyProtection="1">
      <alignment horizontal="center" vertical="center" wrapText="1"/>
    </xf>
    <xf numFmtId="4" fontId="6" fillId="0" borderId="15" xfId="0" applyNumberFormat="1" applyFont="1" applyFill="1" applyBorder="1" applyAlignment="1" applyProtection="1">
      <alignment horizontal="center" vertical="center"/>
    </xf>
    <xf numFmtId="4" fontId="5" fillId="0" borderId="16" xfId="0" applyNumberFormat="1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 readingOrder="2"/>
    </xf>
    <xf numFmtId="0" fontId="3" fillId="0" borderId="2" xfId="0" applyFont="1" applyFill="1" applyBorder="1" applyAlignment="1" applyProtection="1">
      <alignment horizontal="center" vertical="center" wrapText="1" readingOrder="2"/>
    </xf>
    <xf numFmtId="0" fontId="3" fillId="0" borderId="3" xfId="0" applyFont="1" applyFill="1" applyBorder="1" applyAlignment="1" applyProtection="1">
      <alignment horizontal="center" vertical="center" wrapText="1" readingOrder="2"/>
    </xf>
    <xf numFmtId="0" fontId="3" fillId="0" borderId="5" xfId="0" applyFont="1" applyFill="1" applyBorder="1" applyAlignment="1" applyProtection="1">
      <alignment horizontal="center" vertical="center" wrapText="1" readingOrder="2"/>
    </xf>
    <xf numFmtId="0" fontId="3" fillId="0" borderId="14" xfId="0" applyFont="1" applyFill="1" applyBorder="1" applyAlignment="1" applyProtection="1">
      <alignment horizontal="center" vertical="center" wrapText="1" readingOrder="2"/>
    </xf>
    <xf numFmtId="0" fontId="3" fillId="0" borderId="10" xfId="0" applyFont="1" applyBorder="1" applyAlignment="1" applyProtection="1">
      <alignment vertical="center" wrapText="1"/>
    </xf>
    <xf numFmtId="0" fontId="3" fillId="0" borderId="11" xfId="0" applyFont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rightToLeft="1" tabSelected="1" zoomScaleNormal="100" workbookViewId="0">
      <selection activeCell="H24" sqref="H24"/>
    </sheetView>
  </sheetViews>
  <sheetFormatPr defaultRowHeight="15.6" x14ac:dyDescent="0.3"/>
  <cols>
    <col min="1" max="1" width="29.59765625" style="1" bestFit="1" customWidth="1"/>
    <col min="2" max="2" width="13.5" style="6" customWidth="1"/>
    <col min="3" max="3" width="8.796875" style="1"/>
    <col min="4" max="4" width="20" style="1" customWidth="1"/>
    <col min="5" max="5" width="17.09765625" style="6" customWidth="1"/>
    <col min="6" max="6" width="11.5" style="1" customWidth="1"/>
    <col min="7" max="7" width="8.796875" style="1"/>
    <col min="8" max="8" width="22.296875" style="1" customWidth="1"/>
    <col min="9" max="9" width="13.3984375" style="1" customWidth="1"/>
    <col min="10" max="16384" width="8.796875" style="1"/>
  </cols>
  <sheetData>
    <row r="2" spans="1:9" ht="46.8" x14ac:dyDescent="0.3">
      <c r="A2" s="10" t="s">
        <v>19</v>
      </c>
      <c r="B2" s="11" t="s">
        <v>6</v>
      </c>
      <c r="D2" s="10" t="s">
        <v>21</v>
      </c>
      <c r="E2" s="11" t="s">
        <v>6</v>
      </c>
      <c r="H2" s="10" t="s">
        <v>24</v>
      </c>
      <c r="I2" s="11" t="s">
        <v>6</v>
      </c>
    </row>
    <row r="3" spans="1:9" ht="30" customHeight="1" x14ac:dyDescent="0.3">
      <c r="A3" s="9" t="s">
        <v>0</v>
      </c>
      <c r="B3" s="3">
        <v>39</v>
      </c>
      <c r="D3" s="9" t="s">
        <v>0</v>
      </c>
      <c r="E3" s="3">
        <v>35.200000000000003</v>
      </c>
      <c r="H3" s="9" t="s">
        <v>0</v>
      </c>
      <c r="I3" s="3">
        <v>33.67</v>
      </c>
    </row>
    <row r="4" spans="1:9" ht="45" customHeight="1" x14ac:dyDescent="0.3">
      <c r="A4" s="9" t="s">
        <v>1</v>
      </c>
      <c r="B4" s="24">
        <f>B3*46.6%</f>
        <v>18.173999999999999</v>
      </c>
      <c r="D4" s="9" t="s">
        <v>1</v>
      </c>
      <c r="E4" s="24">
        <f>E3*46.6%</f>
        <v>16.403200000000002</v>
      </c>
      <c r="H4" s="9" t="s">
        <v>1</v>
      </c>
      <c r="I4" s="24">
        <f>I3*46%</f>
        <v>15.488200000000001</v>
      </c>
    </row>
    <row r="5" spans="1:9" ht="45" customHeight="1" x14ac:dyDescent="0.3">
      <c r="A5" s="9" t="s">
        <v>16</v>
      </c>
      <c r="B5" s="7"/>
      <c r="D5" s="9" t="s">
        <v>16</v>
      </c>
      <c r="E5" s="4"/>
      <c r="H5" s="9" t="s">
        <v>16</v>
      </c>
      <c r="I5" s="4"/>
    </row>
    <row r="6" spans="1:9" ht="45" customHeight="1" x14ac:dyDescent="0.3">
      <c r="A6" s="9" t="s">
        <v>17</v>
      </c>
      <c r="B6" s="7"/>
      <c r="D6" s="9" t="s">
        <v>17</v>
      </c>
      <c r="E6" s="4"/>
      <c r="H6" s="9" t="s">
        <v>17</v>
      </c>
      <c r="I6" s="4"/>
    </row>
    <row r="7" spans="1:9" ht="42.6" customHeight="1" x14ac:dyDescent="0.3">
      <c r="A7" s="9" t="s">
        <v>18</v>
      </c>
      <c r="B7" s="4"/>
      <c r="D7" s="9" t="s">
        <v>2</v>
      </c>
      <c r="E7" s="4"/>
      <c r="H7" s="9" t="s">
        <v>2</v>
      </c>
      <c r="I7" s="4"/>
    </row>
    <row r="8" spans="1:9" ht="60.6" customHeight="1" x14ac:dyDescent="0.3">
      <c r="A8" s="23" t="s">
        <v>13</v>
      </c>
      <c r="B8" s="4"/>
      <c r="D8" s="23" t="s">
        <v>13</v>
      </c>
      <c r="E8" s="4"/>
      <c r="H8" s="23" t="s">
        <v>13</v>
      </c>
      <c r="I8" s="4"/>
    </row>
    <row r="9" spans="1:9" ht="50.4" customHeight="1" x14ac:dyDescent="0.3">
      <c r="A9" s="9" t="s">
        <v>3</v>
      </c>
      <c r="B9" s="4"/>
      <c r="D9" s="9" t="s">
        <v>3</v>
      </c>
      <c r="E9" s="4"/>
      <c r="H9" s="9" t="s">
        <v>3</v>
      </c>
      <c r="I9" s="4"/>
    </row>
    <row r="10" spans="1:9" ht="50.4" customHeight="1" x14ac:dyDescent="0.3">
      <c r="A10" s="9" t="s">
        <v>27</v>
      </c>
      <c r="B10" s="4"/>
      <c r="D10" s="9" t="s">
        <v>26</v>
      </c>
      <c r="E10" s="4"/>
      <c r="H10" s="9" t="s">
        <v>26</v>
      </c>
      <c r="I10" s="4"/>
    </row>
    <row r="11" spans="1:9" ht="48.6" customHeight="1" x14ac:dyDescent="0.3">
      <c r="A11" s="9" t="s">
        <v>4</v>
      </c>
      <c r="B11" s="4"/>
      <c r="D11" s="9" t="s">
        <v>4</v>
      </c>
      <c r="E11" s="4"/>
      <c r="H11" s="9" t="s">
        <v>4</v>
      </c>
      <c r="I11" s="4"/>
    </row>
    <row r="12" spans="1:9" ht="49.2" customHeight="1" x14ac:dyDescent="0.3">
      <c r="A12" s="9" t="s">
        <v>28</v>
      </c>
      <c r="B12" s="3" t="s">
        <v>23</v>
      </c>
      <c r="D12" s="9" t="s">
        <v>22</v>
      </c>
      <c r="E12" s="4"/>
      <c r="H12" s="9" t="s">
        <v>22</v>
      </c>
      <c r="I12" s="4"/>
    </row>
    <row r="13" spans="1:9" ht="34.200000000000003" customHeight="1" x14ac:dyDescent="0.3">
      <c r="A13" s="9" t="s">
        <v>5</v>
      </c>
      <c r="B13" s="24">
        <f>SUM(B3:B12)</f>
        <v>57.173999999999999</v>
      </c>
      <c r="D13" s="9" t="s">
        <v>5</v>
      </c>
      <c r="E13" s="24">
        <f>SUM(E3:E12)</f>
        <v>51.603200000000001</v>
      </c>
      <c r="H13" s="9" t="s">
        <v>5</v>
      </c>
      <c r="I13" s="24">
        <f>SUM(I3:I12)</f>
        <v>49.158200000000001</v>
      </c>
    </row>
    <row r="14" spans="1:9" ht="39.6" customHeight="1" x14ac:dyDescent="0.3">
      <c r="A14" s="23" t="s">
        <v>14</v>
      </c>
      <c r="B14" s="5"/>
      <c r="C14" s="2"/>
      <c r="D14" s="23" t="s">
        <v>14</v>
      </c>
      <c r="E14" s="5"/>
      <c r="F14" s="2"/>
      <c r="H14" s="23" t="s">
        <v>14</v>
      </c>
      <c r="I14" s="5"/>
    </row>
    <row r="15" spans="1:9" ht="94.2" customHeight="1" x14ac:dyDescent="0.3">
      <c r="A15" s="12" t="s">
        <v>36</v>
      </c>
      <c r="B15" s="24">
        <f>B14+B13</f>
        <v>57.173999999999999</v>
      </c>
      <c r="D15" s="12" t="s">
        <v>29</v>
      </c>
      <c r="E15" s="3">
        <f>E14+E13</f>
        <v>51.603200000000001</v>
      </c>
      <c r="H15" s="12" t="s">
        <v>30</v>
      </c>
      <c r="I15" s="24">
        <f>I14+I13</f>
        <v>49.158200000000001</v>
      </c>
    </row>
    <row r="19" spans="1:5" ht="18.600000000000001" thickBot="1" x14ac:dyDescent="0.4">
      <c r="A19" s="14" t="s">
        <v>15</v>
      </c>
      <c r="B19" s="15"/>
      <c r="C19" s="16"/>
      <c r="D19" s="16"/>
    </row>
    <row r="20" spans="1:5" ht="92.4" customHeight="1" x14ac:dyDescent="0.3">
      <c r="A20" s="35" t="s">
        <v>7</v>
      </c>
      <c r="B20" s="36" t="s">
        <v>12</v>
      </c>
      <c r="C20" s="37" t="s">
        <v>8</v>
      </c>
      <c r="D20" s="38" t="s">
        <v>9</v>
      </c>
      <c r="E20" s="22"/>
    </row>
    <row r="21" spans="1:5" ht="33.6" customHeight="1" x14ac:dyDescent="0.3">
      <c r="A21" s="32" t="s">
        <v>20</v>
      </c>
      <c r="B21" s="25">
        <v>9350</v>
      </c>
      <c r="C21" s="26">
        <f>B15</f>
        <v>57.173999999999999</v>
      </c>
      <c r="D21" s="28">
        <f t="shared" ref="D21:D23" si="0">C21*B21</f>
        <v>534576.9</v>
      </c>
      <c r="E21" s="13"/>
    </row>
    <row r="22" spans="1:5" ht="34.799999999999997" customHeight="1" x14ac:dyDescent="0.3">
      <c r="A22" s="33" t="s">
        <v>21</v>
      </c>
      <c r="B22" s="25">
        <v>100</v>
      </c>
      <c r="C22" s="27">
        <f>E15</f>
        <v>51.603200000000001</v>
      </c>
      <c r="D22" s="28">
        <f t="shared" si="0"/>
        <v>5160.32</v>
      </c>
      <c r="E22" s="13"/>
    </row>
    <row r="23" spans="1:5" ht="34.799999999999997" customHeight="1" x14ac:dyDescent="0.3">
      <c r="A23" s="33" t="s">
        <v>25</v>
      </c>
      <c r="B23" s="25">
        <v>100</v>
      </c>
      <c r="C23" s="26">
        <f>I15</f>
        <v>49.158200000000001</v>
      </c>
      <c r="D23" s="28">
        <f t="shared" si="0"/>
        <v>4915.82</v>
      </c>
      <c r="E23" s="13"/>
    </row>
    <row r="24" spans="1:5" ht="30" customHeight="1" thickBot="1" x14ac:dyDescent="0.35">
      <c r="A24" s="34" t="s">
        <v>10</v>
      </c>
      <c r="B24" s="31"/>
      <c r="C24" s="30" t="s">
        <v>11</v>
      </c>
      <c r="D24" s="29">
        <f>SUM(D21:D23)</f>
        <v>544653.03999999992</v>
      </c>
      <c r="E24" s="8"/>
    </row>
    <row r="25" spans="1:5" ht="30" customHeight="1" thickBot="1" x14ac:dyDescent="0.35">
      <c r="A25" s="18"/>
      <c r="B25" s="19"/>
      <c r="C25" s="20"/>
      <c r="D25" s="17"/>
      <c r="E25" s="8"/>
    </row>
    <row r="26" spans="1:5" ht="129.6" customHeight="1" thickBot="1" x14ac:dyDescent="0.4">
      <c r="A26" s="39" t="s">
        <v>34</v>
      </c>
      <c r="B26" s="40" t="s">
        <v>31</v>
      </c>
      <c r="C26" s="21"/>
      <c r="D26" s="41" t="s">
        <v>32</v>
      </c>
      <c r="E26" s="13"/>
    </row>
    <row r="27" spans="1:5" ht="18" x14ac:dyDescent="0.35">
      <c r="A27" s="16"/>
      <c r="B27" s="15"/>
      <c r="C27" s="16"/>
      <c r="D27" s="16"/>
    </row>
    <row r="28" spans="1:5" ht="18.600000000000001" thickBot="1" x14ac:dyDescent="0.4">
      <c r="A28" s="16"/>
      <c r="B28" s="15"/>
      <c r="C28" s="16"/>
      <c r="D28" s="16"/>
    </row>
    <row r="29" spans="1:5" ht="126.6" thickBot="1" x14ac:dyDescent="0.4">
      <c r="A29" s="39" t="s">
        <v>35</v>
      </c>
      <c r="B29" s="40" t="s">
        <v>31</v>
      </c>
      <c r="C29" s="21"/>
      <c r="D29" s="41" t="s">
        <v>33</v>
      </c>
      <c r="E29" s="13"/>
    </row>
  </sheetData>
  <sheetProtection algorithmName="SHA-512" hashValue="omM9HZq3jdddDEd36uiEcz6hP9VloPDD3ehbw1UsYi4sJTK8rDB67uRTYS0yqzCuCi+D64xoFQx+MjsY6Z7n9Q==" saltValue="3WiwlpcAa6qdpRPsnmFl3Q==" spinCount="100000" sheet="1" selectLockedCells="1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הצעות המחיר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2022-01-23T06:42:37Z</dcterms:created>
  <dcterms:modified xsi:type="dcterms:W3CDTF">2023-06-27T15:22:41Z</dcterms:modified>
</cp:coreProperties>
</file>